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820" windowHeight="6950"/>
  </bookViews>
  <sheets>
    <sheet name="Plan1" sheetId="1" r:id="rId1"/>
    <sheet name="Plan2" sheetId="2" r:id="rId2"/>
  </sheets>
  <definedNames>
    <definedName name="Excel_BuiltIn_Print_Area_1">Plan1!$A$4:$M$11</definedName>
  </definedNames>
  <calcPr calcId="144525"/>
</workbook>
</file>

<file path=xl/sharedStrings.xml><?xml version="1.0" encoding="utf-8"?>
<sst xmlns="http://schemas.openxmlformats.org/spreadsheetml/2006/main" count="54" uniqueCount="48">
  <si>
    <t>CONVIVA MERCADOS E FEIRAS - AUTARQUIA MUNICIPAL</t>
  </si>
  <si>
    <t>ANEXO DA RESOLUÇÃO TC N.º 8/2014</t>
  </si>
  <si>
    <t>MAPA DEMONSTRATIVO DE OBRAS E SERVIÇOS DE ENGENHARIA</t>
  </si>
  <si>
    <t>UNIDADE:</t>
  </si>
  <si>
    <t>UNIDADE ORÇAMENTÁRIA:</t>
  </si>
  <si>
    <t>EXERCÍCIO: 2023</t>
  </si>
  <si>
    <t>PERÍODO DE REFERÊNCIA: TERCEIRO  TRIMESTRE DE 2023</t>
  </si>
  <si>
    <t>Pág.</t>
  </si>
  <si>
    <t>1</t>
  </si>
  <si>
    <t>MODALIDADE /</t>
  </si>
  <si>
    <t xml:space="preserve">IDENTIFICAÇÃO </t>
  </si>
  <si>
    <t>CONVÊNIO</t>
  </si>
  <si>
    <t>CONTRATADO</t>
  </si>
  <si>
    <t>CONTRATO</t>
  </si>
  <si>
    <t>ADITIVO</t>
  </si>
  <si>
    <t>REAJUSTE</t>
  </si>
  <si>
    <t>EXECUÇÃO</t>
  </si>
  <si>
    <t>VALOR PAGO ACUMULADO NA OBRA OU SERVIÇO</t>
  </si>
  <si>
    <t>SITUAÇÃO</t>
  </si>
  <si>
    <t>N.º LICITAÇÃO</t>
  </si>
  <si>
    <t>DA OBRA, SERV.</t>
  </si>
  <si>
    <t>N.º/ANO</t>
  </si>
  <si>
    <t>CONCEDENTE</t>
  </si>
  <si>
    <t>REPASSE</t>
  </si>
  <si>
    <t>CNPJ/CPF</t>
  </si>
  <si>
    <t>RAZÃO SOCIAL</t>
  </si>
  <si>
    <t>DATA INÍCIO</t>
  </si>
  <si>
    <t>PRAZO</t>
  </si>
  <si>
    <t>VALOR CONTRATADO</t>
  </si>
  <si>
    <t>DATA CONCLUSÃO</t>
  </si>
  <si>
    <t>PRAZO ADITADO</t>
  </si>
  <si>
    <t>VALOR ADITADO ACUMULADO</t>
  </si>
  <si>
    <t>NATUREZA DA DESPESA</t>
  </si>
  <si>
    <t>VALOR MEDIDO ACUMULADO</t>
  </si>
  <si>
    <t>VALOR PAGO ACUMULADO NO PERÍODO</t>
  </si>
  <si>
    <t>VALOR PAGO ACUMULADO NO EXERCÍCIO</t>
  </si>
  <si>
    <t>OU AQUISIÇÃO</t>
  </si>
  <si>
    <t>CONCORRÊNCIA PÚBLICA 01/2021</t>
  </si>
  <si>
    <t>SERV. ENG. MANUTENÇÃO PREV. LOTE ÚNICO</t>
  </si>
  <si>
    <t>07.811.641./0001-75</t>
  </si>
  <si>
    <t>MARINHO CONSTRUÇÕES LTDA.</t>
  </si>
  <si>
    <t>003/2022</t>
  </si>
  <si>
    <t>12 MESES</t>
  </si>
  <si>
    <t>EM ANDAMENTO</t>
  </si>
  <si>
    <t>CONCORRÊNCIA PÚBLICA 002/2023</t>
  </si>
  <si>
    <t>OBRA DE ENG. RECUPERAÇÃO DO CALÇ. MASCATES</t>
  </si>
  <si>
    <t>009/2023</t>
  </si>
  <si>
    <t>Recife, 06 de setembro de 2023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</si>
</sst>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,##0.00_-;\-* #,##0.00_-;_-* &quot;-&quot;??_-;_-@_-"/>
    <numFmt numFmtId="177" formatCode="_(&quot;R$ &quot;* #,##0.00_);_(&quot;R$ &quot;* \(#,##0.00\);_(&quot;R$ &quot;* &quot;-&quot;??_);_(@_)"/>
    <numFmt numFmtId="178" formatCode="_-* #,##0_-;\-* #,##0_-;_-* &quot;-&quot;_-;_-@_-"/>
    <numFmt numFmtId="179" formatCode="_-&quot;R$&quot;\ * #,##0_-;\-&quot;R$&quot;\ * #,##0_-;_-&quot;R$&quot;\ * &quot;-&quot;_-;_-@_-"/>
    <numFmt numFmtId="180" formatCode="[$-416]d\-mmm\-yy;@"/>
  </numFmts>
  <fonts count="29">
    <font>
      <sz val="10"/>
      <name val="Arial"/>
      <charset val="134"/>
    </font>
    <font>
      <sz val="7"/>
      <color theme="3"/>
      <name val="Arial"/>
      <charset val="134"/>
    </font>
    <font>
      <sz val="5"/>
      <color theme="3"/>
      <name val="Arial"/>
      <charset val="134"/>
    </font>
    <font>
      <sz val="10"/>
      <color theme="3"/>
      <name val="Arial"/>
      <charset val="134"/>
    </font>
    <font>
      <b/>
      <sz val="14"/>
      <color theme="3"/>
      <name val="Arial"/>
      <charset val="134"/>
    </font>
    <font>
      <sz val="12"/>
      <color theme="3"/>
      <name val="Arial"/>
      <charset val="134"/>
    </font>
    <font>
      <b/>
      <sz val="12"/>
      <color theme="3"/>
      <name val="Arial"/>
      <charset val="134"/>
    </font>
    <font>
      <b/>
      <sz val="5"/>
      <color theme="3"/>
      <name val="Arial"/>
      <charset val="134"/>
    </font>
    <font>
      <b/>
      <sz val="7"/>
      <color theme="3"/>
      <name val="Arial"/>
      <charset val="134"/>
    </font>
    <font>
      <sz val="10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9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9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9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4" borderId="8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5" borderId="11" applyNumberFormat="0" applyAlignment="0" applyProtection="0">
      <alignment vertical="center"/>
    </xf>
    <xf numFmtId="0" fontId="19" fillId="6" borderId="12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1" fillId="7" borderId="13" applyNumberFormat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</cellStyleXfs>
  <cellXfs count="54">
    <xf numFmtId="0" fontId="0" fillId="0" borderId="0" xfId="0"/>
    <xf numFmtId="180" fontId="0" fillId="0" borderId="0" xfId="0" applyNumberFormat="1"/>
    <xf numFmtId="4" fontId="0" fillId="0" borderId="0" xfId="0" applyNumberFormat="1" applyFo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0" fontId="4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/>
    <xf numFmtId="0" fontId="6" fillId="0" borderId="0" xfId="0" applyFont="1" applyBorder="1" applyAlignment="1"/>
    <xf numFmtId="0" fontId="1" fillId="0" borderId="0" xfId="0" applyFont="1" applyBorder="1"/>
    <xf numFmtId="0" fontId="7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77" fontId="7" fillId="2" borderId="2" xfId="2" applyFont="1" applyFill="1" applyBorder="1" applyAlignment="1">
      <alignment horizontal="center" vertical="center" wrapText="1"/>
    </xf>
    <xf numFmtId="177" fontId="7" fillId="2" borderId="3" xfId="2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5" fillId="0" borderId="0" xfId="0" applyFont="1" applyAlignment="1"/>
    <xf numFmtId="0" fontId="5" fillId="0" borderId="0" xfId="0" applyFont="1" applyBorder="1" applyAlignment="1"/>
    <xf numFmtId="49" fontId="5" fillId="0" borderId="0" xfId="0" applyNumberFormat="1" applyFont="1" applyAlignment="1">
      <alignment horizontal="left"/>
    </xf>
    <xf numFmtId="4" fontId="3" fillId="0" borderId="0" xfId="0" applyNumberFormat="1" applyFont="1"/>
    <xf numFmtId="4" fontId="5" fillId="0" borderId="0" xfId="0" applyNumberFormat="1" applyFont="1"/>
    <xf numFmtId="0" fontId="1" fillId="0" borderId="0" xfId="0" applyFont="1" applyAlignment="1"/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80" fontId="2" fillId="3" borderId="7" xfId="0" applyNumberFormat="1" applyFont="1" applyFill="1" applyBorder="1" applyAlignment="1">
      <alignment horizontal="center" vertical="center"/>
    </xf>
    <xf numFmtId="4" fontId="2" fillId="3" borderId="7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/>
    <xf numFmtId="4" fontId="1" fillId="0" borderId="0" xfId="0" applyNumberFormat="1" applyFont="1"/>
    <xf numFmtId="0" fontId="8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177" fontId="7" fillId="2" borderId="4" xfId="2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4" fontId="2" fillId="3" borderId="7" xfId="0" applyNumberFormat="1" applyFont="1" applyFill="1" applyBorder="1" applyAlignment="1">
      <alignment horizontal="center" vertical="center" wrapText="1"/>
    </xf>
  </cellXfs>
  <cellStyles count="49">
    <cellStyle name="Normal" xfId="0" builtinId="0"/>
    <cellStyle name="Comma" xfId="1" builtinId="3"/>
    <cellStyle name="Moeda" xfId="2" builtinId="4"/>
    <cellStyle name="Porcentagem" xfId="3" builtinId="5"/>
    <cellStyle name="Comma [0]" xfId="4" builtinId="6"/>
    <cellStyle name="Moeda [0]" xfId="5" builtinId="7"/>
    <cellStyle name="Hyperlink" xfId="6" builtinId="8"/>
    <cellStyle name="Hyperlink seguido" xfId="7" builtinId="9"/>
    <cellStyle name="Observação" xfId="8" builtinId="10"/>
    <cellStyle name="Texto de Aviso" xfId="9" builtinId="11"/>
    <cellStyle name="Título" xfId="10" builtinId="15"/>
    <cellStyle name="Texto Explicativo" xfId="11" builtinId="53"/>
    <cellStyle name="Título 1" xfId="12" builtinId="16"/>
    <cellStyle name="Título 2" xfId="13" builtinId="17"/>
    <cellStyle name="Título 3" xfId="14" builtinId="18"/>
    <cellStyle name="Título 4" xfId="15" builtinId="19"/>
    <cellStyle name="Entrada" xfId="16" builtinId="20"/>
    <cellStyle name="Saída" xfId="17" builtinId="21"/>
    <cellStyle name="Cálculo" xfId="18" builtinId="22"/>
    <cellStyle name="Célula de Verificação" xfId="19" builtinId="23"/>
    <cellStyle name="Célula Vinculada" xfId="20" builtinId="24"/>
    <cellStyle name="Total" xfId="21" builtinId="25"/>
    <cellStyle name="Bom" xfId="22" builtinId="26"/>
    <cellStyle name="Ruim" xfId="23" builtinId="27"/>
    <cellStyle name="Neutro" xfId="24" builtinId="28"/>
    <cellStyle name="Ênfase 1" xfId="25" builtinId="29"/>
    <cellStyle name="20% - Ênfase 1" xfId="26" builtinId="30"/>
    <cellStyle name="40% - Ênfase 1" xfId="27" builtinId="31"/>
    <cellStyle name="60% - Ênfase 1" xfId="28" builtinId="32"/>
    <cellStyle name="Ênfase 2" xfId="29" builtinId="33"/>
    <cellStyle name="20% - Ênfase 2" xfId="30" builtinId="34"/>
    <cellStyle name="40% - Ênfase 2" xfId="31" builtinId="35"/>
    <cellStyle name="60% - Ênfase 2" xfId="32" builtinId="36"/>
    <cellStyle name="Ênfase 3" xfId="33" builtinId="37"/>
    <cellStyle name="20% - Ênfase 3" xfId="34" builtinId="38"/>
    <cellStyle name="40% - Ênfase 3" xfId="35" builtinId="39"/>
    <cellStyle name="60% - Ênfase 3" xfId="36" builtinId="40"/>
    <cellStyle name="Ênfase 4" xfId="37" builtinId="41"/>
    <cellStyle name="20% - Ênfase 4" xfId="38" builtinId="42"/>
    <cellStyle name="40% - Ênfase 4" xfId="39" builtinId="43"/>
    <cellStyle name="60% - Ênfase 4" xfId="40" builtinId="44"/>
    <cellStyle name="Ênfase 5" xfId="41" builtinId="45"/>
    <cellStyle name="20% - Ênfase 5" xfId="42" builtinId="46"/>
    <cellStyle name="40% - Ênfase 5" xfId="43" builtinId="47"/>
    <cellStyle name="60% - Ênfase 5" xfId="44" builtinId="48"/>
    <cellStyle name="Ênfase 6" xfId="45" builtinId="49"/>
    <cellStyle name="20% - Ênfase 6" xfId="46" builtinId="50"/>
    <cellStyle name="40% - Ênfase 6" xfId="47" builtinId="51"/>
    <cellStyle name="60% - Ênfase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4"/>
  <sheetViews>
    <sheetView showGridLines="0" tabSelected="1" zoomScale="120" zoomScaleNormal="120" zoomScaleSheetLayoutView="110" workbookViewId="0">
      <selection activeCell="A1" sqref="A1:O1"/>
    </sheetView>
  </sheetViews>
  <sheetFormatPr defaultColWidth="9" defaultRowHeight="12.5"/>
  <cols>
    <col min="1" max="1" width="7.89090909090909" style="5" customWidth="1"/>
    <col min="2" max="2" width="9" style="5" customWidth="1"/>
    <col min="3" max="3" width="4.44545454545455" style="5" customWidth="1"/>
    <col min="4" max="4" width="7" style="5" customWidth="1"/>
    <col min="5" max="5" width="4.89090909090909" style="5" customWidth="1"/>
    <col min="6" max="6" width="5" style="5" customWidth="1"/>
    <col min="7" max="7" width="9.10909090909091" style="5" customWidth="1"/>
    <col min="8" max="8" width="7.66363636363636" style="5" customWidth="1"/>
    <col min="9" max="9" width="5.10909090909091" style="5" customWidth="1"/>
    <col min="10" max="10" width="5.66363636363636" style="5" customWidth="1"/>
    <col min="11" max="11" width="5.10909090909091" style="5" customWidth="1"/>
    <col min="12" max="12" width="12.1090909090909" style="6" customWidth="1"/>
    <col min="13" max="13" width="9.66363636363636" style="5" customWidth="1"/>
    <col min="14" max="14" width="4.66363636363636" style="5" customWidth="1"/>
    <col min="15" max="15" width="8.33636363636364" style="5" customWidth="1"/>
    <col min="16" max="16" width="5.33636363636364" style="5" customWidth="1"/>
    <col min="17" max="17" width="7.44545454545455" style="5" customWidth="1"/>
    <col min="18" max="18" width="7.33636363636364" style="5" customWidth="1"/>
    <col min="19" max="20" width="8.10909090909091" style="5" customWidth="1"/>
    <col min="21" max="21" width="8.44545454545455" style="5" customWidth="1"/>
    <col min="22" max="22" width="7.33636363636364" style="5" customWidth="1"/>
    <col min="23" max="16384" width="9" style="5"/>
  </cols>
  <sheetData>
    <row r="1" ht="18" spans="1:1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ht="15.5" spans="1:1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28"/>
      <c r="M2" s="8"/>
    </row>
    <row r="3" ht="15.5" spans="1:13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ht="15.5" spans="1:13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ht="15.5" spans="1:13">
      <c r="A5" s="11" t="s">
        <v>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ht="15.5" spans="1:13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8"/>
      <c r="M6" s="8"/>
    </row>
    <row r="7" ht="15.5" spans="1:13">
      <c r="A7" s="12" t="s">
        <v>3</v>
      </c>
      <c r="B7" s="12"/>
      <c r="C7" s="12"/>
      <c r="D7" s="12"/>
      <c r="E7" s="13"/>
      <c r="F7" s="13"/>
      <c r="G7" s="8"/>
      <c r="H7" s="8"/>
      <c r="I7" s="8"/>
      <c r="J7" s="8"/>
      <c r="K7" s="29"/>
      <c r="L7" s="29"/>
      <c r="M7" s="29"/>
    </row>
    <row r="8" ht="15.5" spans="1:13">
      <c r="A8" s="14" t="s">
        <v>4</v>
      </c>
      <c r="B8" s="14"/>
      <c r="C8" s="14"/>
      <c r="D8" s="14"/>
      <c r="E8" s="14"/>
      <c r="F8" s="13"/>
      <c r="G8" s="8"/>
      <c r="H8" s="8"/>
      <c r="I8" s="8"/>
      <c r="J8" s="8"/>
      <c r="K8" s="29"/>
      <c r="L8" s="29"/>
      <c r="M8" s="30"/>
    </row>
    <row r="9" ht="15.5" spans="1:15">
      <c r="A9" s="12" t="s">
        <v>5</v>
      </c>
      <c r="B9" s="12"/>
      <c r="C9" s="12"/>
      <c r="D9" s="12"/>
      <c r="E9" s="12"/>
      <c r="F9" s="12"/>
      <c r="G9" s="12"/>
      <c r="H9" s="8"/>
      <c r="I9" s="8"/>
      <c r="J9" s="8"/>
      <c r="K9" s="8"/>
      <c r="L9" s="28"/>
      <c r="M9" s="8"/>
      <c r="O9" s="31"/>
    </row>
    <row r="10" ht="15.5" spans="1:22">
      <c r="A10" s="12" t="s">
        <v>6</v>
      </c>
      <c r="B10" s="12"/>
      <c r="C10" s="12"/>
      <c r="D10" s="12"/>
      <c r="E10" s="12"/>
      <c r="F10" s="12"/>
      <c r="G10" s="12"/>
      <c r="H10" s="8"/>
      <c r="I10" s="8"/>
      <c r="J10" s="8"/>
      <c r="K10" s="8"/>
      <c r="L10" s="32"/>
      <c r="M10" s="8"/>
      <c r="S10" s="8"/>
      <c r="T10" s="9" t="s">
        <v>7</v>
      </c>
      <c r="U10" s="45" t="s">
        <v>8</v>
      </c>
      <c r="V10" s="8"/>
    </row>
    <row r="11" ht="15.5" spans="1:1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28"/>
      <c r="M11" s="8"/>
      <c r="O11" s="31"/>
    </row>
    <row r="12" s="3" customFormat="1" ht="9" spans="3:12">
      <c r="C12" s="15"/>
      <c r="D12" s="15"/>
      <c r="E12" s="15"/>
      <c r="F12" s="15"/>
      <c r="L12" s="33"/>
    </row>
    <row r="13" s="4" customFormat="1" ht="15" customHeight="1" spans="1:22">
      <c r="A13" s="16" t="s">
        <v>9</v>
      </c>
      <c r="B13" s="16" t="s">
        <v>10</v>
      </c>
      <c r="C13" s="17" t="s">
        <v>11</v>
      </c>
      <c r="D13" s="18"/>
      <c r="E13" s="18"/>
      <c r="F13" s="19"/>
      <c r="G13" s="20" t="s">
        <v>12</v>
      </c>
      <c r="H13" s="21"/>
      <c r="I13" s="21"/>
      <c r="J13" s="21"/>
      <c r="K13" s="34" t="s">
        <v>13</v>
      </c>
      <c r="L13" s="35"/>
      <c r="M13" s="36"/>
      <c r="N13" s="34" t="s">
        <v>14</v>
      </c>
      <c r="O13" s="36"/>
      <c r="P13" s="37" t="s">
        <v>15</v>
      </c>
      <c r="Q13" s="20" t="s">
        <v>16</v>
      </c>
      <c r="R13" s="21"/>
      <c r="S13" s="21"/>
      <c r="T13" s="46"/>
      <c r="U13" s="47" t="s">
        <v>17</v>
      </c>
      <c r="V13" s="48" t="s">
        <v>18</v>
      </c>
    </row>
    <row r="14" s="4" customFormat="1" ht="12.75" customHeight="1" spans="1:22">
      <c r="A14" s="22" t="s">
        <v>19</v>
      </c>
      <c r="B14" s="22" t="s">
        <v>20</v>
      </c>
      <c r="C14" s="23" t="s">
        <v>21</v>
      </c>
      <c r="D14" s="23" t="s">
        <v>22</v>
      </c>
      <c r="E14" s="23" t="s">
        <v>23</v>
      </c>
      <c r="F14" s="23" t="s">
        <v>24</v>
      </c>
      <c r="G14" s="23" t="s">
        <v>24</v>
      </c>
      <c r="H14" s="23" t="s">
        <v>25</v>
      </c>
      <c r="I14" s="23" t="s">
        <v>21</v>
      </c>
      <c r="J14" s="23" t="s">
        <v>26</v>
      </c>
      <c r="K14" s="23" t="s">
        <v>27</v>
      </c>
      <c r="L14" s="23" t="s">
        <v>28</v>
      </c>
      <c r="M14" s="23" t="s">
        <v>29</v>
      </c>
      <c r="N14" s="23" t="s">
        <v>30</v>
      </c>
      <c r="O14" s="23" t="s">
        <v>31</v>
      </c>
      <c r="P14" s="38"/>
      <c r="Q14" s="23" t="s">
        <v>32</v>
      </c>
      <c r="R14" s="23" t="s">
        <v>33</v>
      </c>
      <c r="S14" s="23" t="s">
        <v>34</v>
      </c>
      <c r="T14" s="23" t="s">
        <v>35</v>
      </c>
      <c r="U14" s="49"/>
      <c r="V14" s="50"/>
    </row>
    <row r="15" s="4" customFormat="1" ht="12" customHeight="1" spans="1:22">
      <c r="A15" s="24"/>
      <c r="B15" s="24" t="s">
        <v>36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39"/>
      <c r="Q15" s="25"/>
      <c r="R15" s="25"/>
      <c r="S15" s="25"/>
      <c r="T15" s="25"/>
      <c r="U15" s="51"/>
      <c r="V15" s="52"/>
    </row>
    <row r="16" ht="28.8" customHeight="1" spans="1:22">
      <c r="A16" s="26" t="s">
        <v>37</v>
      </c>
      <c r="B16" s="26" t="s">
        <v>38</v>
      </c>
      <c r="C16" s="27"/>
      <c r="D16" s="27"/>
      <c r="E16" s="27"/>
      <c r="F16" s="27"/>
      <c r="G16" s="27" t="s">
        <v>39</v>
      </c>
      <c r="H16" s="26" t="s">
        <v>40</v>
      </c>
      <c r="I16" s="26" t="s">
        <v>41</v>
      </c>
      <c r="J16" s="40">
        <v>44958</v>
      </c>
      <c r="K16" s="27" t="s">
        <v>42</v>
      </c>
      <c r="L16" s="41">
        <v>4283285.628</v>
      </c>
      <c r="M16" s="40">
        <v>45323</v>
      </c>
      <c r="N16" s="27"/>
      <c r="O16" s="41"/>
      <c r="P16" s="41">
        <v>312857.62</v>
      </c>
      <c r="Q16" s="27"/>
      <c r="R16" s="53">
        <f>354352.15+359408.67+351040.36+3*31285.76</f>
        <v>1158658.46</v>
      </c>
      <c r="S16" s="53">
        <f>R16</f>
        <v>1158658.46</v>
      </c>
      <c r="T16" s="53">
        <f>2838095.6+3*31285.76</f>
        <v>2931952.88</v>
      </c>
      <c r="U16" s="53">
        <f>T16</f>
        <v>2931952.88</v>
      </c>
      <c r="V16" s="26" t="s">
        <v>43</v>
      </c>
    </row>
    <row r="17" ht="29.4" customHeight="1" spans="1:22">
      <c r="A17" s="26" t="s">
        <v>44</v>
      </c>
      <c r="B17" s="26" t="s">
        <v>45</v>
      </c>
      <c r="C17" s="27"/>
      <c r="D17" s="27"/>
      <c r="E17" s="27"/>
      <c r="F17" s="27"/>
      <c r="G17" s="27" t="s">
        <v>39</v>
      </c>
      <c r="H17" s="26" t="s">
        <v>40</v>
      </c>
      <c r="I17" s="26" t="s">
        <v>46</v>
      </c>
      <c r="J17" s="40">
        <v>45090</v>
      </c>
      <c r="K17" s="27" t="s">
        <v>42</v>
      </c>
      <c r="L17" s="41">
        <v>6295703.72</v>
      </c>
      <c r="M17" s="40">
        <v>45456</v>
      </c>
      <c r="N17" s="27"/>
      <c r="O17" s="41"/>
      <c r="P17" s="41"/>
      <c r="Q17" s="27"/>
      <c r="R17" s="53">
        <f>624639.18+520206.2+519879.32</f>
        <v>1664724.7</v>
      </c>
      <c r="S17" s="53">
        <f t="shared" ref="S17:U17" si="0">R17</f>
        <v>1664724.7</v>
      </c>
      <c r="T17" s="53">
        <f t="shared" si="0"/>
        <v>1664724.7</v>
      </c>
      <c r="U17" s="53">
        <f t="shared" si="0"/>
        <v>1664724.7</v>
      </c>
      <c r="V17" s="26" t="s">
        <v>43</v>
      </c>
    </row>
    <row r="19" spans="12:15">
      <c r="L19" s="42"/>
      <c r="O19" s="43"/>
    </row>
    <row r="21" ht="15.5" spans="17:19">
      <c r="Q21" s="8" t="s">
        <v>47</v>
      </c>
      <c r="R21" s="8"/>
      <c r="S21" s="8"/>
    </row>
    <row r="22" spans="12:12">
      <c r="L22" s="42"/>
    </row>
    <row r="24" spans="16:21">
      <c r="P24" s="44"/>
      <c r="Q24" s="44"/>
      <c r="R24" s="44"/>
      <c r="S24" s="44"/>
      <c r="T24" s="44"/>
      <c r="U24" s="44"/>
    </row>
  </sheetData>
  <mergeCells count="34">
    <mergeCell ref="A1:O1"/>
    <mergeCell ref="A3:M3"/>
    <mergeCell ref="A4:M4"/>
    <mergeCell ref="A5:M5"/>
    <mergeCell ref="A7:D7"/>
    <mergeCell ref="K7:M7"/>
    <mergeCell ref="K8:L8"/>
    <mergeCell ref="A9:G9"/>
    <mergeCell ref="C13:F13"/>
    <mergeCell ref="G13:J13"/>
    <mergeCell ref="K13:M13"/>
    <mergeCell ref="N13:O13"/>
    <mergeCell ref="Q13:T13"/>
    <mergeCell ref="P24:U24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3:P15"/>
    <mergeCell ref="Q14:Q15"/>
    <mergeCell ref="R14:R15"/>
    <mergeCell ref="S14:S15"/>
    <mergeCell ref="T14:T15"/>
    <mergeCell ref="U13:U15"/>
    <mergeCell ref="V13:V15"/>
  </mergeCells>
  <printOptions horizontalCentered="1"/>
  <pageMargins left="0.236220472440945" right="0.236220472440945" top="0.748031496062992" bottom="0.748031496062992" header="0.31496062992126" footer="0.31496062992126"/>
  <pageSetup paperSize="9" scale="85" firstPageNumber="0" orientation="landscape" useFirstPageNumber="1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D5:G11"/>
  <sheetViews>
    <sheetView zoomScale="170" zoomScaleNormal="170" workbookViewId="0">
      <selection activeCell="D16" sqref="D16"/>
    </sheetView>
  </sheetViews>
  <sheetFormatPr defaultColWidth="9" defaultRowHeight="12.5" outlineLevelCol="6"/>
  <cols>
    <col min="5" max="5" width="9.44545454545455" customWidth="1"/>
    <col min="7" max="7" width="12.3363636363636" customWidth="1"/>
  </cols>
  <sheetData>
    <row r="5" spans="4:7">
      <c r="D5" s="1"/>
      <c r="E5" s="1"/>
      <c r="F5" s="1"/>
      <c r="G5" s="1"/>
    </row>
    <row r="11" spans="7:7">
      <c r="G11" s="2"/>
    </row>
  </sheetData>
  <pageMargins left="0.511811024" right="0.511811024" top="0.787401575" bottom="0.787401575" header="0.31496062" footer="0.31496062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Plan1</vt:lpstr>
      <vt:lpstr>Plan2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bruno.teixeira</cp:lastModifiedBy>
  <dcterms:created xsi:type="dcterms:W3CDTF">2016-01-04T12:16:00Z</dcterms:created>
  <cp:lastPrinted>2023-07-06T10:25:00Z</cp:lastPrinted>
  <dcterms:modified xsi:type="dcterms:W3CDTF">2024-03-15T13:55:53Z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F4ED40A56D184F63A5FFCACB7925F7C7_12</vt:lpwstr>
  </property>
  <property fmtid="{D5CDD505-2E9C-101B-9397-08002B2CF9AE}" pid="3" name="KSOProductBuildVer">
    <vt:lpwstr>1046-12.2.0.13518</vt:lpwstr>
  </property>
</Properties>
</file>